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IDE\2019-23\EXCEL - Valores\Valores final\"/>
    </mc:Choice>
  </mc:AlternateContent>
  <bookViews>
    <workbookView xWindow="16785" yWindow="465" windowWidth="21600" windowHeight="21060"/>
  </bookViews>
  <sheets>
    <sheet name="Cuadro 4" sheetId="2" r:id="rId1"/>
  </sheets>
  <definedNames>
    <definedName name="_xlnm.Print_Area" localSheetId="0">'Cuadro 4'!$A$1:$H$77</definedName>
    <definedName name="_xlnm.Print_Titles" localSheetId="0">'Cuadro 4'!$8:$11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6" i="2" l="1"/>
  <c r="F66" i="2"/>
  <c r="E66" i="2"/>
  <c r="D66" i="2"/>
  <c r="C66" i="2"/>
  <c r="B66" i="2"/>
  <c r="H66" i="2"/>
  <c r="B62" i="2"/>
  <c r="H62" i="2"/>
  <c r="G62" i="2"/>
  <c r="F62" i="2"/>
  <c r="E62" i="2"/>
  <c r="D62" i="2"/>
  <c r="C62" i="2"/>
  <c r="H59" i="2"/>
  <c r="G59" i="2"/>
  <c r="F59" i="2"/>
  <c r="E59" i="2"/>
  <c r="D59" i="2"/>
  <c r="C59" i="2"/>
  <c r="B59" i="2"/>
  <c r="F48" i="2"/>
  <c r="H48" i="2"/>
  <c r="E48" i="2"/>
  <c r="D48" i="2"/>
  <c r="C48" i="2"/>
  <c r="B48" i="2"/>
  <c r="G48" i="2"/>
  <c r="G34" i="2"/>
  <c r="F34" i="2"/>
  <c r="E34" i="2"/>
  <c r="D34" i="2"/>
  <c r="C34" i="2"/>
  <c r="B34" i="2"/>
  <c r="H34" i="2"/>
  <c r="C30" i="2"/>
  <c r="H30" i="2"/>
  <c r="G30" i="2"/>
  <c r="F30" i="2"/>
  <c r="E30" i="2"/>
  <c r="D30" i="2"/>
  <c r="D29" i="2" s="1"/>
  <c r="B30" i="2"/>
  <c r="B25" i="2"/>
  <c r="H25" i="2"/>
  <c r="G25" i="2"/>
  <c r="F25" i="2"/>
  <c r="E25" i="2"/>
  <c r="D25" i="2"/>
  <c r="C25" i="2"/>
  <c r="F14" i="2"/>
  <c r="E14" i="2"/>
  <c r="G14" i="2"/>
  <c r="C14" i="2"/>
  <c r="B14" i="2"/>
  <c r="H14" i="2"/>
  <c r="H13" i="2" s="1"/>
  <c r="D14" i="2"/>
  <c r="D13" i="2" s="1"/>
  <c r="B58" i="2" l="1"/>
  <c r="H29" i="2"/>
  <c r="B13" i="2"/>
  <c r="E13" i="2"/>
  <c r="G13" i="2"/>
  <c r="B29" i="2"/>
  <c r="B12" i="2" s="1"/>
  <c r="D58" i="2"/>
  <c r="C13" i="2"/>
  <c r="F13" i="2"/>
  <c r="D12" i="2"/>
  <c r="E29" i="2"/>
  <c r="F29" i="2"/>
  <c r="F58" i="2"/>
  <c r="C29" i="2"/>
  <c r="E58" i="2"/>
  <c r="G29" i="2"/>
  <c r="G58" i="2"/>
  <c r="H58" i="2"/>
  <c r="C58" i="2"/>
  <c r="E12" i="2" l="1"/>
  <c r="H12" i="2"/>
  <c r="F12" i="2"/>
  <c r="C12" i="2"/>
  <c r="G12" i="2"/>
</calcChain>
</file>

<file path=xl/sharedStrings.xml><?xml version="1.0" encoding="utf-8"?>
<sst xmlns="http://schemas.openxmlformats.org/spreadsheetml/2006/main" count="76" uniqueCount="76">
  <si>
    <t>República de Panamá</t>
  </si>
  <si>
    <t>CONTRALORÍA GENERAL DE LA REPÚBLICA</t>
  </si>
  <si>
    <t>Instituto Nacional de Estadística y Censo</t>
  </si>
  <si>
    <t>(P) Cifras preliminares.</t>
  </si>
  <si>
    <t>Posición de IED</t>
  </si>
  <si>
    <t>Cuadro 4.  POSICIÓN DE INVERSIÓN EXTRANJERA DIRECTA (IED) EN LA REPÚBLICA,</t>
  </si>
  <si>
    <t>País de origen</t>
  </si>
  <si>
    <t>TOTAL</t>
  </si>
  <si>
    <t>Europa</t>
  </si>
  <si>
    <t>Unión Europea</t>
  </si>
  <si>
    <t>Alemania</t>
  </si>
  <si>
    <t>Bélgica</t>
  </si>
  <si>
    <t>Dinamarca</t>
  </si>
  <si>
    <t>España</t>
  </si>
  <si>
    <t>Francia</t>
  </si>
  <si>
    <t>Italia</t>
  </si>
  <si>
    <t>Países Bajos</t>
  </si>
  <si>
    <t>Reino Unido</t>
  </si>
  <si>
    <t>Suecia</t>
  </si>
  <si>
    <t>Otros países de Europa</t>
  </si>
  <si>
    <t>Noruega</t>
  </si>
  <si>
    <t>Suiza</t>
  </si>
  <si>
    <t>América</t>
  </si>
  <si>
    <t>América del Norte</t>
  </si>
  <si>
    <t>Canadá</t>
  </si>
  <si>
    <t>Estados Unidos</t>
  </si>
  <si>
    <t>México</t>
  </si>
  <si>
    <t>América Central y el Caribe</t>
  </si>
  <si>
    <t>Barbados</t>
  </si>
  <si>
    <t>Costa Rica</t>
  </si>
  <si>
    <t>Cuba</t>
  </si>
  <si>
    <t>El Salvador</t>
  </si>
  <si>
    <t>Guatemala</t>
  </si>
  <si>
    <t>Honduras</t>
  </si>
  <si>
    <t>Islas Vírgenes de Estados Unidos</t>
  </si>
  <si>
    <t>Jamaica</t>
  </si>
  <si>
    <t>Nicaragua</t>
  </si>
  <si>
    <t>Puerto Rico</t>
  </si>
  <si>
    <t>República Dominicana</t>
  </si>
  <si>
    <t>América del Sur</t>
  </si>
  <si>
    <t>Argentina</t>
  </si>
  <si>
    <t>Bolivia</t>
  </si>
  <si>
    <t>Brasil</t>
  </si>
  <si>
    <t>Chile</t>
  </si>
  <si>
    <t>Colombia</t>
  </si>
  <si>
    <t>Ecuador</t>
  </si>
  <si>
    <t>Perú</t>
  </si>
  <si>
    <t>Venezuela</t>
  </si>
  <si>
    <t>Asia</t>
  </si>
  <si>
    <t>Oriente Medio y Cercano Oriente</t>
  </si>
  <si>
    <t>Israel</t>
  </si>
  <si>
    <t>Asia Central, Meridional y Otros países del Golfo Pérsico</t>
  </si>
  <si>
    <t>India</t>
  </si>
  <si>
    <t>Singapur</t>
  </si>
  <si>
    <t>Asia Oriental</t>
  </si>
  <si>
    <t>Corea, República de (Corea del Sur)</t>
  </si>
  <si>
    <t>Japón</t>
  </si>
  <si>
    <t>República de China (Taiwán)</t>
  </si>
  <si>
    <t>Otros Países (1): Emiratos Árabes Unidos, Filipinas y Pakistán</t>
  </si>
  <si>
    <t>Bahamas, Las</t>
  </si>
  <si>
    <t>China, Rep. Pop: Hong Kong</t>
  </si>
  <si>
    <t>China, Rep. Pop: Territorio continental</t>
  </si>
  <si>
    <t>2020 (P)</t>
  </si>
  <si>
    <t>2021 (P)</t>
  </si>
  <si>
    <t>(En miles de balboas)</t>
  </si>
  <si>
    <t>NOTA: La diferencia que se observa entre el total y los parciales se debe al redondeo del computador.</t>
  </si>
  <si>
    <t>2022 (P)</t>
  </si>
  <si>
    <t>Otros países (1): Andorra, Liechtenstein, Turquía y Ucrania</t>
  </si>
  <si>
    <t>Uruguay</t>
  </si>
  <si>
    <t xml:space="preserve">Otros países (1): Angola, Australia, Islas del Pacífico y República de Sudáfrica </t>
  </si>
  <si>
    <t>(1)  En este renglón, por confidencialidad estadística, se incluyen los países que registran hasta dos empresas de inversión directa.</t>
  </si>
  <si>
    <t>Asia (Continuación):</t>
  </si>
  <si>
    <t>Otros países (1): Austria, Chipre, Finlandia, Grecia, Hungría, Irlanda, Luxemburgo, Polonia y Portugal</t>
  </si>
  <si>
    <t>Otros países (1): Aruba, Antigua y Barbuda, Belice, Bermudas, Haití, Islas Caimán, Curazao, Indias Occidentales Británicas, Islas de Sotavento, Islas de Barlovento, Trinidad y Tobago</t>
  </si>
  <si>
    <t>2023 (P)</t>
  </si>
  <si>
    <t>SEGÚN PAÍS DE ORIGEN: AL 31 DE DICIEMBRE DE 2017-23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</si>
</sst>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9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indent="2"/>
    </xf>
    <xf numFmtId="3" fontId="4" fillId="0" borderId="10" xfId="0" applyNumberFormat="1" applyFont="1" applyFill="1" applyBorder="1"/>
    <xf numFmtId="3" fontId="4" fillId="0" borderId="11" xfId="0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left" indent="1"/>
    </xf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0" fontId="3" fillId="0" borderId="4" xfId="0" applyFont="1" applyFill="1" applyBorder="1" applyAlignment="1">
      <alignment horizontal="left" wrapText="1" indent="2"/>
    </xf>
    <xf numFmtId="164" fontId="1" fillId="0" borderId="9" xfId="0" applyNumberFormat="1" applyFont="1" applyBorder="1"/>
    <xf numFmtId="0" fontId="3" fillId="0" borderId="0" xfId="0" applyFont="1"/>
    <xf numFmtId="3" fontId="1" fillId="0" borderId="12" xfId="0" applyNumberFormat="1" applyFont="1" applyFill="1" applyBorder="1"/>
    <xf numFmtId="0" fontId="1" fillId="0" borderId="0" xfId="0" applyFont="1" applyBorder="1"/>
    <xf numFmtId="3" fontId="3" fillId="0" borderId="12" xfId="0" applyNumberFormat="1" applyFont="1" applyFill="1" applyBorder="1"/>
    <xf numFmtId="164" fontId="1" fillId="0" borderId="2" xfId="0" applyNumberFormat="1" applyFont="1" applyBorder="1"/>
    <xf numFmtId="3" fontId="3" fillId="0" borderId="5" xfId="0" applyNumberFormat="1" applyFont="1" applyFill="1" applyBorder="1"/>
    <xf numFmtId="0" fontId="1" fillId="0" borderId="4" xfId="0" applyFont="1" applyBorder="1" applyAlignment="1">
      <alignment horizontal="left" wrapText="1"/>
    </xf>
    <xf numFmtId="0" fontId="4" fillId="2" borderId="13" xfId="0" applyFont="1" applyFill="1" applyBorder="1" applyAlignment="1">
      <alignment horizontal="center" vertical="center" wrapText="1"/>
    </xf>
    <xf numFmtId="0" fontId="1" fillId="0" borderId="7" xfId="0" applyFont="1" applyBorder="1" applyAlignment="1"/>
    <xf numFmtId="0" fontId="3" fillId="0" borderId="0" xfId="0" applyNumberFormat="1" applyFont="1" applyFill="1" applyBorder="1"/>
    <xf numFmtId="0" fontId="1" fillId="0" borderId="0" xfId="0" applyNumberFormat="1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H1"/>
    </sheetView>
  </sheetViews>
  <sheetFormatPr baseColWidth="10" defaultColWidth="10.85546875" defaultRowHeight="12.75" x14ac:dyDescent="0.2"/>
  <cols>
    <col min="1" max="1" width="54.85546875" style="1" customWidth="1"/>
    <col min="2" max="3" width="12.140625" style="18" customWidth="1"/>
    <col min="4" max="6" width="12.140625" style="1" customWidth="1"/>
    <col min="7" max="8" width="12.140625" style="18" customWidth="1"/>
    <col min="9" max="16384" width="10.85546875" style="1"/>
  </cols>
  <sheetData>
    <row r="1" spans="1:8" x14ac:dyDescent="0.2">
      <c r="A1" s="33" t="s">
        <v>0</v>
      </c>
      <c r="B1" s="33"/>
      <c r="C1" s="33"/>
      <c r="D1" s="33"/>
      <c r="E1" s="33"/>
      <c r="F1" s="33"/>
      <c r="G1" s="33"/>
      <c r="H1" s="33"/>
    </row>
    <row r="2" spans="1:8" x14ac:dyDescent="0.2">
      <c r="A2" s="34" t="s">
        <v>1</v>
      </c>
      <c r="B2" s="34"/>
      <c r="C2" s="34"/>
      <c r="D2" s="34"/>
      <c r="E2" s="34"/>
      <c r="F2" s="34"/>
      <c r="G2" s="34"/>
      <c r="H2" s="34"/>
    </row>
    <row r="3" spans="1:8" x14ac:dyDescent="0.2">
      <c r="A3" s="33" t="s">
        <v>2</v>
      </c>
      <c r="B3" s="33"/>
      <c r="C3" s="33"/>
      <c r="D3" s="33"/>
      <c r="E3" s="33"/>
      <c r="F3" s="33"/>
      <c r="G3" s="33"/>
      <c r="H3" s="33"/>
    </row>
    <row r="4" spans="1:8" ht="6" customHeight="1" x14ac:dyDescent="0.2">
      <c r="B4" s="1"/>
      <c r="C4" s="1"/>
      <c r="G4" s="1"/>
      <c r="H4" s="1"/>
    </row>
    <row r="5" spans="1:8" ht="12.75" customHeight="1" x14ac:dyDescent="0.2">
      <c r="A5" s="34" t="s">
        <v>5</v>
      </c>
      <c r="B5" s="34"/>
      <c r="C5" s="34"/>
      <c r="D5" s="34"/>
      <c r="E5" s="34"/>
      <c r="F5" s="34"/>
      <c r="G5" s="34"/>
      <c r="H5" s="34"/>
    </row>
    <row r="6" spans="1:8" x14ac:dyDescent="0.2">
      <c r="A6" s="34" t="s">
        <v>75</v>
      </c>
      <c r="B6" s="34"/>
      <c r="C6" s="34"/>
      <c r="D6" s="34"/>
      <c r="E6" s="34"/>
      <c r="F6" s="34"/>
      <c r="G6" s="34"/>
      <c r="H6" s="34"/>
    </row>
    <row r="7" spans="1:8" ht="6" customHeight="1" x14ac:dyDescent="0.2">
      <c r="B7" s="1"/>
      <c r="C7" s="1"/>
      <c r="G7" s="1"/>
      <c r="H7" s="1"/>
    </row>
    <row r="8" spans="1:8" ht="14.1" customHeight="1" x14ac:dyDescent="0.2">
      <c r="A8" s="2"/>
      <c r="B8" s="29" t="s">
        <v>4</v>
      </c>
      <c r="C8" s="30"/>
      <c r="D8" s="30"/>
      <c r="E8" s="30"/>
      <c r="F8" s="30"/>
      <c r="G8" s="30"/>
      <c r="H8" s="30"/>
    </row>
    <row r="9" spans="1:8" ht="14.1" customHeight="1" x14ac:dyDescent="0.2">
      <c r="A9" s="3" t="s">
        <v>6</v>
      </c>
      <c r="B9" s="31" t="s">
        <v>64</v>
      </c>
      <c r="C9" s="32"/>
      <c r="D9" s="32"/>
      <c r="E9" s="32"/>
      <c r="F9" s="32"/>
      <c r="G9" s="32"/>
      <c r="H9" s="32"/>
    </row>
    <row r="10" spans="1:8" ht="14.1" customHeight="1" x14ac:dyDescent="0.2">
      <c r="A10" s="4"/>
      <c r="B10" s="25">
        <v>2017</v>
      </c>
      <c r="C10" s="25">
        <v>2018</v>
      </c>
      <c r="D10" s="25">
        <v>2019</v>
      </c>
      <c r="E10" s="25" t="s">
        <v>62</v>
      </c>
      <c r="F10" s="25" t="s">
        <v>63</v>
      </c>
      <c r="G10" s="25" t="s">
        <v>66</v>
      </c>
      <c r="H10" s="7" t="s">
        <v>74</v>
      </c>
    </row>
    <row r="11" spans="1:8" ht="6" customHeight="1" x14ac:dyDescent="0.2">
      <c r="A11" s="5"/>
      <c r="B11" s="17"/>
      <c r="C11" s="17"/>
      <c r="D11" s="6"/>
      <c r="E11" s="6"/>
      <c r="F11" s="6"/>
      <c r="G11" s="17"/>
      <c r="H11" s="22"/>
    </row>
    <row r="12" spans="1:8" ht="20.100000000000001" customHeight="1" x14ac:dyDescent="0.2">
      <c r="A12" s="11" t="s">
        <v>7</v>
      </c>
      <c r="B12" s="9">
        <f t="shared" ref="B12:H12" si="0">B13+B29+B58+B72</f>
        <v>48291566.313296087</v>
      </c>
      <c r="C12" s="9">
        <f t="shared" si="0"/>
        <v>52334989.258997008</v>
      </c>
      <c r="D12" s="9">
        <f t="shared" si="0"/>
        <v>56726773.64819102</v>
      </c>
      <c r="E12" s="9">
        <f t="shared" si="0"/>
        <v>58128050.776289418</v>
      </c>
      <c r="F12" s="9">
        <f t="shared" si="0"/>
        <v>60258495.482213378</v>
      </c>
      <c r="G12" s="9">
        <f t="shared" si="0"/>
        <v>62571914.976546153</v>
      </c>
      <c r="H12" s="10">
        <f t="shared" si="0"/>
        <v>64768926.803032994</v>
      </c>
    </row>
    <row r="13" spans="1:8" ht="18.95" customHeight="1" x14ac:dyDescent="0.2">
      <c r="A13" s="12" t="s">
        <v>8</v>
      </c>
      <c r="B13" s="9">
        <f>B14+B25</f>
        <v>9400385.7966733016</v>
      </c>
      <c r="C13" s="9">
        <f t="shared" ref="C13:H13" si="1">C14+C25</f>
        <v>11324980.498272907</v>
      </c>
      <c r="D13" s="9">
        <f t="shared" si="1"/>
        <v>11849833.422168618</v>
      </c>
      <c r="E13" s="9">
        <f t="shared" si="1"/>
        <v>11975432.235990457</v>
      </c>
      <c r="F13" s="9">
        <f t="shared" si="1"/>
        <v>12611967.489520853</v>
      </c>
      <c r="G13" s="9">
        <f t="shared" si="1"/>
        <v>12980620.897484841</v>
      </c>
      <c r="H13" s="10">
        <f t="shared" si="1"/>
        <v>13549203.912539169</v>
      </c>
    </row>
    <row r="14" spans="1:8" ht="18.95" customHeight="1" x14ac:dyDescent="0.2">
      <c r="A14" s="13" t="s">
        <v>9</v>
      </c>
      <c r="B14" s="14">
        <f>SUM(B15:B24)</f>
        <v>5565118.1843922287</v>
      </c>
      <c r="C14" s="14">
        <f t="shared" ref="C14:H14" si="2">SUM(C15:C24)</f>
        <v>7472299.1436448358</v>
      </c>
      <c r="D14" s="14">
        <f t="shared" si="2"/>
        <v>7981605.9967851769</v>
      </c>
      <c r="E14" s="14">
        <f t="shared" si="2"/>
        <v>8276534.4340583971</v>
      </c>
      <c r="F14" s="14">
        <f t="shared" si="2"/>
        <v>8518959.3963229172</v>
      </c>
      <c r="G14" s="14">
        <f t="shared" si="2"/>
        <v>8581115.1121503431</v>
      </c>
      <c r="H14" s="15">
        <f t="shared" si="2"/>
        <v>8885865.2199438233</v>
      </c>
    </row>
    <row r="15" spans="1:8" ht="17.649999999999999" customHeight="1" x14ac:dyDescent="0.2">
      <c r="A15" s="8" t="s">
        <v>10</v>
      </c>
      <c r="B15" s="14">
        <v>541605.93163984502</v>
      </c>
      <c r="C15" s="14">
        <v>534745.63676333416</v>
      </c>
      <c r="D15" s="14">
        <v>630674.23131076596</v>
      </c>
      <c r="E15" s="14">
        <v>544627.6898415297</v>
      </c>
      <c r="F15" s="14">
        <v>690999.00549241633</v>
      </c>
      <c r="G15" s="14">
        <v>669457.36789099406</v>
      </c>
      <c r="H15" s="15">
        <v>446272.71400905342</v>
      </c>
    </row>
    <row r="16" spans="1:8" ht="17.649999999999999" customHeight="1" x14ac:dyDescent="0.2">
      <c r="A16" s="8" t="s">
        <v>11</v>
      </c>
      <c r="B16" s="14">
        <v>-72877.333969200001</v>
      </c>
      <c r="C16" s="14">
        <v>-57751.770921210249</v>
      </c>
      <c r="D16" s="14">
        <v>-59764.353660757813</v>
      </c>
      <c r="E16" s="14">
        <v>-58415.393744584653</v>
      </c>
      <c r="F16" s="14">
        <v>-27634.217568970489</v>
      </c>
      <c r="G16" s="14">
        <v>-11756.779761036722</v>
      </c>
      <c r="H16" s="15">
        <v>-2770.7031381637789</v>
      </c>
    </row>
    <row r="17" spans="1:8" ht="17.649999999999999" customHeight="1" x14ac:dyDescent="0.2">
      <c r="A17" s="8" t="s">
        <v>12</v>
      </c>
      <c r="B17" s="14">
        <v>39506.206075795766</v>
      </c>
      <c r="C17" s="14">
        <v>55220.053418579388</v>
      </c>
      <c r="D17" s="14">
        <v>46170.564711089806</v>
      </c>
      <c r="E17" s="14">
        <v>51017.626894210953</v>
      </c>
      <c r="F17" s="14">
        <v>51993.466512429186</v>
      </c>
      <c r="G17" s="14">
        <v>51629.519956894561</v>
      </c>
      <c r="H17" s="15">
        <v>60345.57937155848</v>
      </c>
    </row>
    <row r="18" spans="1:8" ht="17.649999999999999" customHeight="1" x14ac:dyDescent="0.2">
      <c r="A18" s="8" t="s">
        <v>13</v>
      </c>
      <c r="B18" s="14">
        <v>2508488.3605557829</v>
      </c>
      <c r="C18" s="14">
        <v>2367232.5678669331</v>
      </c>
      <c r="D18" s="14">
        <v>2362301.8261595652</v>
      </c>
      <c r="E18" s="14">
        <v>2285551.9409110621</v>
      </c>
      <c r="F18" s="14">
        <v>2330209.1735273474</v>
      </c>
      <c r="G18" s="14">
        <v>2397810.9958849018</v>
      </c>
      <c r="H18" s="15">
        <v>2345215.8574505462</v>
      </c>
    </row>
    <row r="19" spans="1:8" ht="17.649999999999999" customHeight="1" x14ac:dyDescent="0.2">
      <c r="A19" s="8" t="s">
        <v>14</v>
      </c>
      <c r="B19" s="14">
        <v>109692.0242424993</v>
      </c>
      <c r="C19" s="14">
        <v>103697.76464699389</v>
      </c>
      <c r="D19" s="14">
        <v>111578.1027739487</v>
      </c>
      <c r="E19" s="14">
        <v>100475.16458663001</v>
      </c>
      <c r="F19" s="14">
        <v>104453.07849354035</v>
      </c>
      <c r="G19" s="14">
        <v>104964.92056092687</v>
      </c>
      <c r="H19" s="15">
        <v>120204.17087615858</v>
      </c>
    </row>
    <row r="20" spans="1:8" ht="17.649999999999999" customHeight="1" x14ac:dyDescent="0.2">
      <c r="A20" s="8" t="s">
        <v>15</v>
      </c>
      <c r="B20" s="14">
        <v>512319.55665806233</v>
      </c>
      <c r="C20" s="14">
        <v>630520.72441907297</v>
      </c>
      <c r="D20" s="14">
        <v>698055.13812653278</v>
      </c>
      <c r="E20" s="14">
        <v>724324.88160279975</v>
      </c>
      <c r="F20" s="14">
        <v>770770.55669832276</v>
      </c>
      <c r="G20" s="14">
        <v>812586.98170274333</v>
      </c>
      <c r="H20" s="15">
        <v>870977.17983544781</v>
      </c>
    </row>
    <row r="21" spans="1:8" ht="17.649999999999999" customHeight="1" x14ac:dyDescent="0.2">
      <c r="A21" s="8" t="s">
        <v>16</v>
      </c>
      <c r="B21" s="14">
        <v>927663.52934272494</v>
      </c>
      <c r="C21" s="14">
        <v>1401975.3011338557</v>
      </c>
      <c r="D21" s="14">
        <v>1587893.8304600036</v>
      </c>
      <c r="E21" s="14">
        <v>1711594.8112138214</v>
      </c>
      <c r="F21" s="14">
        <v>1696607.1640353373</v>
      </c>
      <c r="G21" s="14">
        <v>1667113.314544694</v>
      </c>
      <c r="H21" s="15">
        <v>1922118.8311620243</v>
      </c>
    </row>
    <row r="22" spans="1:8" ht="17.649999999999999" customHeight="1" x14ac:dyDescent="0.2">
      <c r="A22" s="8" t="s">
        <v>17</v>
      </c>
      <c r="B22" s="14">
        <v>911440.05880127777</v>
      </c>
      <c r="C22" s="14">
        <v>2263108.6287121554</v>
      </c>
      <c r="D22" s="14">
        <v>2425418.6660975344</v>
      </c>
      <c r="E22" s="14">
        <v>2724121.5986856809</v>
      </c>
      <c r="F22" s="14">
        <v>2684975.3970560683</v>
      </c>
      <c r="G22" s="14">
        <v>2649244.6321752146</v>
      </c>
      <c r="H22" s="15">
        <v>2748721.9546843809</v>
      </c>
    </row>
    <row r="23" spans="1:8" ht="17.649999999999999" customHeight="1" x14ac:dyDescent="0.2">
      <c r="A23" s="8" t="s">
        <v>18</v>
      </c>
      <c r="B23" s="14">
        <v>40947.118208864122</v>
      </c>
      <c r="C23" s="14">
        <v>30361.86740063742</v>
      </c>
      <c r="D23" s="14">
        <v>36150.565962062108</v>
      </c>
      <c r="E23" s="14">
        <v>29095.929590286596</v>
      </c>
      <c r="F23" s="14">
        <v>24029.184334380527</v>
      </c>
      <c r="G23" s="14">
        <v>28743.733370375649</v>
      </c>
      <c r="H23" s="15">
        <v>29070.430843654565</v>
      </c>
    </row>
    <row r="24" spans="1:8" ht="30" customHeight="1" x14ac:dyDescent="0.2">
      <c r="A24" s="16" t="s">
        <v>72</v>
      </c>
      <c r="B24" s="14">
        <v>46332.732836576899</v>
      </c>
      <c r="C24" s="14">
        <v>143188.3702044829</v>
      </c>
      <c r="D24" s="14">
        <v>143127.42484443187</v>
      </c>
      <c r="E24" s="14">
        <v>164140.18447696028</v>
      </c>
      <c r="F24" s="14">
        <v>192556.58774204584</v>
      </c>
      <c r="G24" s="14">
        <v>211320.42582463616</v>
      </c>
      <c r="H24" s="15">
        <v>345709.20484916272</v>
      </c>
    </row>
    <row r="25" spans="1:8" ht="18.95" customHeight="1" x14ac:dyDescent="0.2">
      <c r="A25" s="13" t="s">
        <v>19</v>
      </c>
      <c r="B25" s="14">
        <f>SUM(B26:B28)</f>
        <v>3835267.612281072</v>
      </c>
      <c r="C25" s="14">
        <f t="shared" ref="C25:H25" si="3">SUM(C26:C28)</f>
        <v>3852681.3546280712</v>
      </c>
      <c r="D25" s="14">
        <f t="shared" si="3"/>
        <v>3868227.4253834412</v>
      </c>
      <c r="E25" s="14">
        <f t="shared" si="3"/>
        <v>3698897.8019320611</v>
      </c>
      <c r="F25" s="14">
        <f t="shared" si="3"/>
        <v>4093008.0931979367</v>
      </c>
      <c r="G25" s="14">
        <f t="shared" si="3"/>
        <v>4399505.7853344977</v>
      </c>
      <c r="H25" s="15">
        <f t="shared" si="3"/>
        <v>4663338.6925953468</v>
      </c>
    </row>
    <row r="26" spans="1:8" ht="17.649999999999999" customHeight="1" x14ac:dyDescent="0.2">
      <c r="A26" s="8" t="s">
        <v>20</v>
      </c>
      <c r="B26" s="14">
        <v>1981.8467711999999</v>
      </c>
      <c r="C26" s="14">
        <v>1339.8813029246573</v>
      </c>
      <c r="D26" s="14">
        <v>1236.0000416148794</v>
      </c>
      <c r="E26" s="14">
        <v>2925.5304911052149</v>
      </c>
      <c r="F26" s="14">
        <v>4556.1938845726436</v>
      </c>
      <c r="G26" s="14">
        <v>4482.3536302136918</v>
      </c>
      <c r="H26" s="15">
        <v>2901.2500933462925</v>
      </c>
    </row>
    <row r="27" spans="1:8" ht="17.649999999999999" customHeight="1" x14ac:dyDescent="0.2">
      <c r="A27" s="8" t="s">
        <v>21</v>
      </c>
      <c r="B27" s="14">
        <v>3749739.9061537059</v>
      </c>
      <c r="C27" s="14">
        <v>3751062.0767394011</v>
      </c>
      <c r="D27" s="14">
        <v>3742575.4039477166</v>
      </c>
      <c r="E27" s="14">
        <v>3644601.9852133347</v>
      </c>
      <c r="F27" s="14">
        <v>4054298.8623078661</v>
      </c>
      <c r="G27" s="14">
        <v>4358769.1372099537</v>
      </c>
      <c r="H27" s="15">
        <v>4608522.6841485165</v>
      </c>
    </row>
    <row r="28" spans="1:8" ht="17.649999999999999" customHeight="1" x14ac:dyDescent="0.2">
      <c r="A28" s="8" t="s">
        <v>67</v>
      </c>
      <c r="B28" s="14">
        <v>83545.85935616598</v>
      </c>
      <c r="C28" s="14">
        <v>100279.39658574545</v>
      </c>
      <c r="D28" s="14">
        <v>124416.02139411004</v>
      </c>
      <c r="E28" s="14">
        <v>51370.28622762108</v>
      </c>
      <c r="F28" s="14">
        <v>34153.037005498263</v>
      </c>
      <c r="G28" s="14">
        <v>36254.29449432969</v>
      </c>
      <c r="H28" s="15">
        <v>51914.758353483878</v>
      </c>
    </row>
    <row r="29" spans="1:8" ht="18.95" customHeight="1" x14ac:dyDescent="0.2">
      <c r="A29" s="12" t="s">
        <v>22</v>
      </c>
      <c r="B29" s="9">
        <f>B30+B34+B48</f>
        <v>32934176.561464004</v>
      </c>
      <c r="C29" s="9">
        <f t="shared" ref="C29:H29" si="4">C30+C34+C48</f>
        <v>35288136.105693892</v>
      </c>
      <c r="D29" s="9">
        <f t="shared" si="4"/>
        <v>38994547.327483408</v>
      </c>
      <c r="E29" s="9">
        <f t="shared" si="4"/>
        <v>42001717.185730107</v>
      </c>
      <c r="F29" s="9">
        <f t="shared" si="4"/>
        <v>43444475.180689134</v>
      </c>
      <c r="G29" s="9">
        <f t="shared" si="4"/>
        <v>45138361.033620812</v>
      </c>
      <c r="H29" s="10">
        <f t="shared" si="4"/>
        <v>46373565.24826204</v>
      </c>
    </row>
    <row r="30" spans="1:8" ht="18.95" customHeight="1" x14ac:dyDescent="0.2">
      <c r="A30" s="13" t="s">
        <v>23</v>
      </c>
      <c r="B30" s="14">
        <f>SUM(B31:B33)</f>
        <v>17163237.484779175</v>
      </c>
      <c r="C30" s="14">
        <f t="shared" ref="C30:H30" si="5">SUM(C31:C33)</f>
        <v>18584508.562779866</v>
      </c>
      <c r="D30" s="14">
        <f t="shared" si="5"/>
        <v>14057182.441470243</v>
      </c>
      <c r="E30" s="14">
        <f t="shared" si="5"/>
        <v>15125468.020720091</v>
      </c>
      <c r="F30" s="14">
        <f t="shared" si="5"/>
        <v>15482564.312206464</v>
      </c>
      <c r="G30" s="14">
        <f t="shared" si="5"/>
        <v>16088672.572235703</v>
      </c>
      <c r="H30" s="15">
        <f t="shared" si="5"/>
        <v>16617827.896235645</v>
      </c>
    </row>
    <row r="31" spans="1:8" ht="17.649999999999999" customHeight="1" x14ac:dyDescent="0.2">
      <c r="A31" s="8" t="s">
        <v>24</v>
      </c>
      <c r="B31" s="14">
        <v>5554154.6382318381</v>
      </c>
      <c r="C31" s="14">
        <v>7097892.3321094671</v>
      </c>
      <c r="D31" s="14">
        <v>2010926.6622323284</v>
      </c>
      <c r="E31" s="14">
        <v>2238156.869420093</v>
      </c>
      <c r="F31" s="14">
        <v>2214712.3966294439</v>
      </c>
      <c r="G31" s="14">
        <v>2145699.1849596072</v>
      </c>
      <c r="H31" s="15">
        <v>2183413.69993013</v>
      </c>
    </row>
    <row r="32" spans="1:8" ht="17.649999999999999" customHeight="1" x14ac:dyDescent="0.2">
      <c r="A32" s="8" t="s">
        <v>25</v>
      </c>
      <c r="B32" s="14">
        <v>9979587.401923161</v>
      </c>
      <c r="C32" s="14">
        <v>9855712.2734326869</v>
      </c>
      <c r="D32" s="14">
        <v>10460090.338624928</v>
      </c>
      <c r="E32" s="14">
        <v>11429258.432753766</v>
      </c>
      <c r="F32" s="14">
        <v>11661237.003194729</v>
      </c>
      <c r="G32" s="14">
        <v>12255165.480022576</v>
      </c>
      <c r="H32" s="15">
        <v>12689607.562872496</v>
      </c>
    </row>
    <row r="33" spans="1:8" ht="17.649999999999999" customHeight="1" x14ac:dyDescent="0.2">
      <c r="A33" s="8" t="s">
        <v>26</v>
      </c>
      <c r="B33" s="14">
        <v>1629495.4446241767</v>
      </c>
      <c r="C33" s="14">
        <v>1630903.9572377144</v>
      </c>
      <c r="D33" s="14">
        <v>1586165.4406129862</v>
      </c>
      <c r="E33" s="14">
        <v>1458052.7185462315</v>
      </c>
      <c r="F33" s="14">
        <v>1606614.9123822921</v>
      </c>
      <c r="G33" s="14">
        <v>1687807.9072535208</v>
      </c>
      <c r="H33" s="15">
        <v>1744806.6334330202</v>
      </c>
    </row>
    <row r="34" spans="1:8" ht="18.95" customHeight="1" x14ac:dyDescent="0.2">
      <c r="A34" s="13" t="s">
        <v>27</v>
      </c>
      <c r="B34" s="14">
        <f>SUM(B35:B47)</f>
        <v>4086805.5923876679</v>
      </c>
      <c r="C34" s="14">
        <f t="shared" ref="C34:H34" si="6">SUM(C35:C47)</f>
        <v>4431480.5444794344</v>
      </c>
      <c r="D34" s="14">
        <f t="shared" si="6"/>
        <v>11453633.151824968</v>
      </c>
      <c r="E34" s="14">
        <f t="shared" si="6"/>
        <v>11717686.599863734</v>
      </c>
      <c r="F34" s="14">
        <f t="shared" si="6"/>
        <v>12221130.72765475</v>
      </c>
      <c r="G34" s="14">
        <f t="shared" si="6"/>
        <v>12283581.05445293</v>
      </c>
      <c r="H34" s="15">
        <f t="shared" si="6"/>
        <v>12826776.995038759</v>
      </c>
    </row>
    <row r="35" spans="1:8" ht="17.649999999999999" customHeight="1" x14ac:dyDescent="0.2">
      <c r="A35" s="8" t="s">
        <v>59</v>
      </c>
      <c r="B35" s="14">
        <v>314264.45058980241</v>
      </c>
      <c r="C35" s="14">
        <v>364610.6115940038</v>
      </c>
      <c r="D35" s="14">
        <v>409974.43187107018</v>
      </c>
      <c r="E35" s="14">
        <v>384444.92627714918</v>
      </c>
      <c r="F35" s="14">
        <v>415893.27048722003</v>
      </c>
      <c r="G35" s="14">
        <v>447110.79148488637</v>
      </c>
      <c r="H35" s="15">
        <v>457379.23769222421</v>
      </c>
    </row>
    <row r="36" spans="1:8" ht="17.649999999999999" customHeight="1" x14ac:dyDescent="0.2">
      <c r="A36" s="8" t="s">
        <v>28</v>
      </c>
      <c r="B36" s="14">
        <v>8432.034738049615</v>
      </c>
      <c r="C36" s="14">
        <v>9233.6900241803651</v>
      </c>
      <c r="D36" s="14">
        <v>6617038.009847546</v>
      </c>
      <c r="E36" s="14">
        <v>6780110.481157165</v>
      </c>
      <c r="F36" s="14">
        <v>6797862.4773019105</v>
      </c>
      <c r="G36" s="14">
        <v>6564569.7669937843</v>
      </c>
      <c r="H36" s="15">
        <v>6654117.1364237685</v>
      </c>
    </row>
    <row r="37" spans="1:8" ht="17.649999999999999" customHeight="1" x14ac:dyDescent="0.2">
      <c r="A37" s="8" t="s">
        <v>29</v>
      </c>
      <c r="B37" s="14">
        <v>834490.42337608407</v>
      </c>
      <c r="C37" s="14">
        <v>981565.98221352801</v>
      </c>
      <c r="D37" s="14">
        <v>1122220.8615788131</v>
      </c>
      <c r="E37" s="14">
        <v>1104829.8294864185</v>
      </c>
      <c r="F37" s="14">
        <v>1194021.2834599386</v>
      </c>
      <c r="G37" s="14">
        <v>1250256.1619582195</v>
      </c>
      <c r="H37" s="15">
        <v>1308424.8944018024</v>
      </c>
    </row>
    <row r="38" spans="1:8" ht="17.649999999999999" customHeight="1" x14ac:dyDescent="0.2">
      <c r="A38" s="8" t="s">
        <v>30</v>
      </c>
      <c r="B38" s="14">
        <v>-1198.3308645416032</v>
      </c>
      <c r="C38" s="14">
        <v>-6576.5047382936882</v>
      </c>
      <c r="D38" s="14">
        <v>-8329.0708666863338</v>
      </c>
      <c r="E38" s="14">
        <v>8264.1649113358289</v>
      </c>
      <c r="F38" s="14">
        <v>11547.122110758952</v>
      </c>
      <c r="G38" s="14">
        <v>-5626.2565156775709</v>
      </c>
      <c r="H38" s="15">
        <v>-3394.3265369864175</v>
      </c>
    </row>
    <row r="39" spans="1:8" ht="17.649999999999999" customHeight="1" x14ac:dyDescent="0.2">
      <c r="A39" s="8" t="s">
        <v>31</v>
      </c>
      <c r="B39" s="14">
        <v>220546.00236561487</v>
      </c>
      <c r="C39" s="14">
        <v>253497.03428412657</v>
      </c>
      <c r="D39" s="14">
        <v>270057.72735500371</v>
      </c>
      <c r="E39" s="14">
        <v>226459.66542540054</v>
      </c>
      <c r="F39" s="14">
        <v>226723.99203956689</v>
      </c>
      <c r="G39" s="14">
        <v>235504.6421431448</v>
      </c>
      <c r="H39" s="15">
        <v>228763.82893767214</v>
      </c>
    </row>
    <row r="40" spans="1:8" ht="17.649999999999999" customHeight="1" x14ac:dyDescent="0.2">
      <c r="A40" s="8" t="s">
        <v>32</v>
      </c>
      <c r="B40" s="14">
        <v>274691.89956315811</v>
      </c>
      <c r="C40" s="14">
        <v>300424.28649638803</v>
      </c>
      <c r="D40" s="14">
        <v>280612.58962697076</v>
      </c>
      <c r="E40" s="14">
        <v>257482.01438416139</v>
      </c>
      <c r="F40" s="14">
        <v>355038.3232080419</v>
      </c>
      <c r="G40" s="14">
        <v>315528.13362247084</v>
      </c>
      <c r="H40" s="15">
        <v>331924.12292423041</v>
      </c>
    </row>
    <row r="41" spans="1:8" ht="17.649999999999999" customHeight="1" x14ac:dyDescent="0.2">
      <c r="A41" s="8" t="s">
        <v>33</v>
      </c>
      <c r="B41" s="14">
        <v>35253.949524817166</v>
      </c>
      <c r="C41" s="14">
        <v>31389.907146054371</v>
      </c>
      <c r="D41" s="14">
        <v>125950.43263928485</v>
      </c>
      <c r="E41" s="14">
        <v>128401.27952322534</v>
      </c>
      <c r="F41" s="14">
        <v>138379.05967493582</v>
      </c>
      <c r="G41" s="14">
        <v>152243.41268245544</v>
      </c>
      <c r="H41" s="15">
        <v>167197.58256141498</v>
      </c>
    </row>
    <row r="42" spans="1:8" ht="17.649999999999999" customHeight="1" x14ac:dyDescent="0.2">
      <c r="A42" s="8" t="s">
        <v>34</v>
      </c>
      <c r="B42" s="14">
        <v>67997.818782055765</v>
      </c>
      <c r="C42" s="14">
        <v>79139.411212009145</v>
      </c>
      <c r="D42" s="14">
        <v>80951.829755199797</v>
      </c>
      <c r="E42" s="14">
        <v>63456.935726533688</v>
      </c>
      <c r="F42" s="14">
        <v>66393.615076368937</v>
      </c>
      <c r="G42" s="14">
        <v>69735.6079905113</v>
      </c>
      <c r="H42" s="15">
        <v>75498.198439175671</v>
      </c>
    </row>
    <row r="43" spans="1:8" ht="17.649999999999999" customHeight="1" x14ac:dyDescent="0.2">
      <c r="A43" s="8" t="s">
        <v>35</v>
      </c>
      <c r="B43" s="14">
        <v>448560.98103295104</v>
      </c>
      <c r="C43" s="14">
        <v>489697.44032667944</v>
      </c>
      <c r="D43" s="14">
        <v>493124.58988480899</v>
      </c>
      <c r="E43" s="14">
        <v>567671.51316808921</v>
      </c>
      <c r="F43" s="14">
        <v>635577.6238376766</v>
      </c>
      <c r="G43" s="14">
        <v>710974.12165533705</v>
      </c>
      <c r="H43" s="15">
        <v>787593.41200063587</v>
      </c>
    </row>
    <row r="44" spans="1:8" ht="17.649999999999999" customHeight="1" x14ac:dyDescent="0.2">
      <c r="A44" s="8" t="s">
        <v>36</v>
      </c>
      <c r="B44" s="14">
        <v>252203.64123540075</v>
      </c>
      <c r="C44" s="14">
        <v>250626.39852923527</v>
      </c>
      <c r="D44" s="14">
        <v>275544.63673813688</v>
      </c>
      <c r="E44" s="14">
        <v>286537.31519431277</v>
      </c>
      <c r="F44" s="14">
        <v>259010.63728264935</v>
      </c>
      <c r="G44" s="14">
        <v>280175.81462626491</v>
      </c>
      <c r="H44" s="15">
        <v>347661.05779998389</v>
      </c>
    </row>
    <row r="45" spans="1:8" ht="17.649999999999999" customHeight="1" x14ac:dyDescent="0.2">
      <c r="A45" s="8" t="s">
        <v>37</v>
      </c>
      <c r="B45" s="14">
        <v>125419.81550948929</v>
      </c>
      <c r="C45" s="14">
        <v>144277.89207969711</v>
      </c>
      <c r="D45" s="14">
        <v>151289.23438413403</v>
      </c>
      <c r="E45" s="14">
        <v>156658.5871645546</v>
      </c>
      <c r="F45" s="14">
        <v>172616.75593197881</v>
      </c>
      <c r="G45" s="14">
        <v>176466.87846416011</v>
      </c>
      <c r="H45" s="15">
        <v>145312.90767479216</v>
      </c>
    </row>
    <row r="46" spans="1:8" ht="17.649999999999999" customHeight="1" x14ac:dyDescent="0.2">
      <c r="A46" s="8" t="s">
        <v>38</v>
      </c>
      <c r="B46" s="14">
        <v>348830.77157778473</v>
      </c>
      <c r="C46" s="14">
        <v>381242.37733485643</v>
      </c>
      <c r="D46" s="14">
        <v>409407.10628613073</v>
      </c>
      <c r="E46" s="14">
        <v>427324.30106212734</v>
      </c>
      <c r="F46" s="14">
        <v>451031.10351284035</v>
      </c>
      <c r="G46" s="14">
        <v>491236.48901669501</v>
      </c>
      <c r="H46" s="15">
        <v>550138.73539581883</v>
      </c>
    </row>
    <row r="47" spans="1:8" ht="50.1" customHeight="1" x14ac:dyDescent="0.2">
      <c r="A47" s="16" t="s">
        <v>73</v>
      </c>
      <c r="B47" s="14">
        <v>1157312.1349570018</v>
      </c>
      <c r="C47" s="14">
        <v>1152352.0179769702</v>
      </c>
      <c r="D47" s="14">
        <v>1225790.7727245556</v>
      </c>
      <c r="E47" s="14">
        <v>1326045.5863832599</v>
      </c>
      <c r="F47" s="14">
        <v>1497035.4637308645</v>
      </c>
      <c r="G47" s="14">
        <v>1595405.490330677</v>
      </c>
      <c r="H47" s="15">
        <v>1776160.2073242282</v>
      </c>
    </row>
    <row r="48" spans="1:8" ht="18.95" customHeight="1" x14ac:dyDescent="0.2">
      <c r="A48" s="13" t="s">
        <v>39</v>
      </c>
      <c r="B48" s="14">
        <f t="shared" ref="B48:H48" si="7">SUM(B49:B57)</f>
        <v>11684133.484297158</v>
      </c>
      <c r="C48" s="14">
        <f t="shared" si="7"/>
        <v>12272146.998434596</v>
      </c>
      <c r="D48" s="14">
        <f t="shared" si="7"/>
        <v>13483731.734188201</v>
      </c>
      <c r="E48" s="14">
        <f t="shared" si="7"/>
        <v>15158562.565146282</v>
      </c>
      <c r="F48" s="14">
        <f t="shared" si="7"/>
        <v>15740780.140827918</v>
      </c>
      <c r="G48" s="14">
        <f t="shared" si="7"/>
        <v>16766107.406932181</v>
      </c>
      <c r="H48" s="15">
        <f t="shared" si="7"/>
        <v>16928960.356987637</v>
      </c>
    </row>
    <row r="49" spans="1:8" ht="17.649999999999999" customHeight="1" x14ac:dyDescent="0.2">
      <c r="A49" s="8" t="s">
        <v>40</v>
      </c>
      <c r="B49" s="14">
        <v>176800.0205012364</v>
      </c>
      <c r="C49" s="14">
        <v>66976.902143886065</v>
      </c>
      <c r="D49" s="14">
        <v>55347.954000831793</v>
      </c>
      <c r="E49" s="14">
        <v>73137.223847752961</v>
      </c>
      <c r="F49" s="14">
        <v>57862.599311753882</v>
      </c>
      <c r="G49" s="14">
        <v>56969.363605351245</v>
      </c>
      <c r="H49" s="15">
        <v>76758.23413934643</v>
      </c>
    </row>
    <row r="50" spans="1:8" ht="17.649999999999999" customHeight="1" x14ac:dyDescent="0.2">
      <c r="A50" s="8" t="s">
        <v>41</v>
      </c>
      <c r="B50" s="14">
        <v>418.59339520000003</v>
      </c>
      <c r="C50" s="14">
        <v>401.30427713691176</v>
      </c>
      <c r="D50" s="14">
        <v>4245.8264675304963</v>
      </c>
      <c r="E50" s="14">
        <v>4519.3945160437152</v>
      </c>
      <c r="F50" s="14">
        <v>597.70474017835613</v>
      </c>
      <c r="G50" s="14">
        <v>178.63076669939721</v>
      </c>
      <c r="H50" s="15">
        <v>19.760725108307199</v>
      </c>
    </row>
    <row r="51" spans="1:8" ht="17.649999999999999" customHeight="1" x14ac:dyDescent="0.2">
      <c r="A51" s="8" t="s">
        <v>42</v>
      </c>
      <c r="B51" s="14">
        <v>576473.8255803819</v>
      </c>
      <c r="C51" s="14">
        <v>413701.10755546676</v>
      </c>
      <c r="D51" s="14">
        <v>663567.63878669089</v>
      </c>
      <c r="E51" s="14">
        <v>2055157.0078722043</v>
      </c>
      <c r="F51" s="14">
        <v>2088827.4769908786</v>
      </c>
      <c r="G51" s="14">
        <v>2237357.1786142425</v>
      </c>
      <c r="H51" s="15">
        <v>2385714.0742534115</v>
      </c>
    </row>
    <row r="52" spans="1:8" ht="17.649999999999999" customHeight="1" x14ac:dyDescent="0.2">
      <c r="A52" s="8" t="s">
        <v>43</v>
      </c>
      <c r="B52" s="14">
        <v>87849.37054858866</v>
      </c>
      <c r="C52" s="14">
        <v>47646.156136881655</v>
      </c>
      <c r="D52" s="14">
        <v>54228.554782559229</v>
      </c>
      <c r="E52" s="14">
        <v>54676.886975742993</v>
      </c>
      <c r="F52" s="14">
        <v>67147.379362309206</v>
      </c>
      <c r="G52" s="14">
        <v>73704.480224604224</v>
      </c>
      <c r="H52" s="15">
        <v>59642.788752387045</v>
      </c>
    </row>
    <row r="53" spans="1:8" ht="17.649999999999999" customHeight="1" x14ac:dyDescent="0.2">
      <c r="A53" s="8" t="s">
        <v>44</v>
      </c>
      <c r="B53" s="14">
        <v>7989190.1273386432</v>
      </c>
      <c r="C53" s="14">
        <v>8768903.1614843067</v>
      </c>
      <c r="D53" s="14">
        <v>9373922.4760950301</v>
      </c>
      <c r="E53" s="14">
        <v>9732232.7642650791</v>
      </c>
      <c r="F53" s="14">
        <v>10261386.848779004</v>
      </c>
      <c r="G53" s="14">
        <v>11033962.12416371</v>
      </c>
      <c r="H53" s="15">
        <v>11204585.07589435</v>
      </c>
    </row>
    <row r="54" spans="1:8" ht="17.649999999999999" customHeight="1" x14ac:dyDescent="0.2">
      <c r="A54" s="8" t="s">
        <v>45</v>
      </c>
      <c r="B54" s="14">
        <v>1163130.5869429458</v>
      </c>
      <c r="C54" s="14">
        <v>1186141.0470889921</v>
      </c>
      <c r="D54" s="14">
        <v>1412415.2046966234</v>
      </c>
      <c r="E54" s="14">
        <v>1440080.8214866011</v>
      </c>
      <c r="F54" s="14">
        <v>1427621.1175591699</v>
      </c>
      <c r="G54" s="14">
        <v>1503895.838670572</v>
      </c>
      <c r="H54" s="15">
        <v>1574260.0729730893</v>
      </c>
    </row>
    <row r="55" spans="1:8" ht="17.649999999999999" customHeight="1" x14ac:dyDescent="0.2">
      <c r="A55" s="8" t="s">
        <v>46</v>
      </c>
      <c r="B55" s="14">
        <v>458893.65127331798</v>
      </c>
      <c r="C55" s="14">
        <v>461281.52431919333</v>
      </c>
      <c r="D55" s="14">
        <v>479983.29643380729</v>
      </c>
      <c r="E55" s="14">
        <v>420283.03042504698</v>
      </c>
      <c r="F55" s="14">
        <v>426733.19974085991</v>
      </c>
      <c r="G55" s="14">
        <v>443047.90984355356</v>
      </c>
      <c r="H55" s="15">
        <v>97580.650308423385</v>
      </c>
    </row>
    <row r="56" spans="1:8" ht="17.649999999999999" customHeight="1" x14ac:dyDescent="0.2">
      <c r="A56" s="8" t="s">
        <v>68</v>
      </c>
      <c r="B56" s="14">
        <v>-368.83196649599972</v>
      </c>
      <c r="C56" s="14">
        <v>687.08412992997307</v>
      </c>
      <c r="D56" s="14">
        <v>1365.8770809396669</v>
      </c>
      <c r="E56" s="14">
        <v>1327.4047345177225</v>
      </c>
      <c r="F56" s="14">
        <v>1248.255298673449</v>
      </c>
      <c r="G56" s="14">
        <v>1062.3882317902064</v>
      </c>
      <c r="H56" s="15">
        <v>1068.3542040896973</v>
      </c>
    </row>
    <row r="57" spans="1:8" ht="17.649999999999999" customHeight="1" x14ac:dyDescent="0.2">
      <c r="A57" s="8" t="s">
        <v>47</v>
      </c>
      <c r="B57" s="14">
        <v>1231746.1406833401</v>
      </c>
      <c r="C57" s="14">
        <v>1326408.7112988045</v>
      </c>
      <c r="D57" s="14">
        <v>1438654.9058441888</v>
      </c>
      <c r="E57" s="14">
        <v>1377148.0310232909</v>
      </c>
      <c r="F57" s="14">
        <v>1409355.5590450894</v>
      </c>
      <c r="G57" s="14">
        <v>1415929.4928116596</v>
      </c>
      <c r="H57" s="15">
        <v>1529331.3457374312</v>
      </c>
    </row>
    <row r="58" spans="1:8" ht="18.95" customHeight="1" x14ac:dyDescent="0.2">
      <c r="A58" s="12" t="s">
        <v>48</v>
      </c>
      <c r="B58" s="9">
        <f t="shared" ref="B58:H58" si="8">B59+B62+B66</f>
        <v>3866207.097061506</v>
      </c>
      <c r="C58" s="9">
        <f t="shared" si="8"/>
        <v>3573056.8773670131</v>
      </c>
      <c r="D58" s="9">
        <f t="shared" si="8"/>
        <v>3767647.9504542439</v>
      </c>
      <c r="E58" s="9">
        <f t="shared" si="8"/>
        <v>3646757.4590371945</v>
      </c>
      <c r="F58" s="9">
        <f t="shared" si="8"/>
        <v>3835849.7737926356</v>
      </c>
      <c r="G58" s="9">
        <f t="shared" si="8"/>
        <v>4078293.5713283732</v>
      </c>
      <c r="H58" s="10">
        <f t="shared" si="8"/>
        <v>4455896.315359775</v>
      </c>
    </row>
    <row r="59" spans="1:8" ht="18.95" customHeight="1" x14ac:dyDescent="0.2">
      <c r="A59" s="13" t="s">
        <v>49</v>
      </c>
      <c r="B59" s="14">
        <f>SUM(B60)</f>
        <v>3338.1725159634411</v>
      </c>
      <c r="C59" s="14">
        <f t="shared" ref="C59:H59" si="9">SUM(C60)</f>
        <v>15705.236547332344</v>
      </c>
      <c r="D59" s="14">
        <f t="shared" si="9"/>
        <v>13156.890991548567</v>
      </c>
      <c r="E59" s="14">
        <f t="shared" si="9"/>
        <v>7488.5103768583313</v>
      </c>
      <c r="F59" s="14">
        <f t="shared" si="9"/>
        <v>7980.119976886559</v>
      </c>
      <c r="G59" s="14">
        <f t="shared" si="9"/>
        <v>8437.0885931246648</v>
      </c>
      <c r="H59" s="15">
        <f t="shared" si="9"/>
        <v>8920.0496094526206</v>
      </c>
    </row>
    <row r="60" spans="1:8" ht="17.649999999999999" customHeight="1" x14ac:dyDescent="0.2">
      <c r="A60" s="8" t="s">
        <v>50</v>
      </c>
      <c r="B60" s="14">
        <v>3338.1725159634411</v>
      </c>
      <c r="C60" s="14">
        <v>15705.236547332344</v>
      </c>
      <c r="D60" s="14">
        <v>13156.890991548567</v>
      </c>
      <c r="E60" s="14">
        <v>7488.5103768583313</v>
      </c>
      <c r="F60" s="14">
        <v>7980.119976886559</v>
      </c>
      <c r="G60" s="14">
        <v>8437.0885931246648</v>
      </c>
      <c r="H60" s="15">
        <v>8920.0496094526206</v>
      </c>
    </row>
    <row r="61" spans="1:8" ht="16.350000000000001" customHeight="1" x14ac:dyDescent="0.2">
      <c r="A61" s="12" t="s">
        <v>71</v>
      </c>
      <c r="B61" s="14"/>
      <c r="C61" s="14"/>
      <c r="D61" s="14"/>
      <c r="E61" s="14"/>
      <c r="F61" s="14"/>
      <c r="G61" s="14"/>
      <c r="H61" s="15"/>
    </row>
    <row r="62" spans="1:8" ht="18.95" customHeight="1" x14ac:dyDescent="0.2">
      <c r="A62" s="13" t="s">
        <v>51</v>
      </c>
      <c r="B62" s="14">
        <f t="shared" ref="B62:G62" si="10">SUM(B63:B65)</f>
        <v>294292.43601340364</v>
      </c>
      <c r="C62" s="14">
        <f t="shared" si="10"/>
        <v>446964.46323327726</v>
      </c>
      <c r="D62" s="14">
        <f t="shared" si="10"/>
        <v>340873.50073231466</v>
      </c>
      <c r="E62" s="14">
        <f t="shared" si="10"/>
        <v>411292.87531890237</v>
      </c>
      <c r="F62" s="14">
        <f t="shared" si="10"/>
        <v>467961.85615032801</v>
      </c>
      <c r="G62" s="14">
        <f t="shared" si="10"/>
        <v>486273.99946930853</v>
      </c>
      <c r="H62" s="15">
        <f t="shared" ref="H62" si="11">SUM(H63:H65)</f>
        <v>634633.79283813143</v>
      </c>
    </row>
    <row r="63" spans="1:8" ht="17.649999999999999" customHeight="1" x14ac:dyDescent="0.2">
      <c r="A63" s="8" t="s">
        <v>52</v>
      </c>
      <c r="B63" s="14">
        <v>4891.8649788835719</v>
      </c>
      <c r="C63" s="14">
        <v>507.91175593917137</v>
      </c>
      <c r="D63" s="14">
        <v>-9028.3447421794172</v>
      </c>
      <c r="E63" s="14">
        <v>-12069.435556494975</v>
      </c>
      <c r="F63" s="14">
        <v>19636.392320493014</v>
      </c>
      <c r="G63" s="14">
        <v>23362.737086358509</v>
      </c>
      <c r="H63" s="15">
        <v>19251.540493916436</v>
      </c>
    </row>
    <row r="64" spans="1:8" ht="17.649999999999999" customHeight="1" x14ac:dyDescent="0.2">
      <c r="A64" s="8" t="s">
        <v>53</v>
      </c>
      <c r="B64" s="14">
        <v>282229.90671500005</v>
      </c>
      <c r="C64" s="14">
        <v>399544.07993076736</v>
      </c>
      <c r="D64" s="14">
        <v>342858.73922300647</v>
      </c>
      <c r="E64" s="14">
        <v>416373.29569967615</v>
      </c>
      <c r="F64" s="14">
        <v>441010.34980484814</v>
      </c>
      <c r="G64" s="14">
        <v>454954.30490102194</v>
      </c>
      <c r="H64" s="15">
        <v>606732.10590595531</v>
      </c>
    </row>
    <row r="65" spans="1:8" ht="17.649999999999999" customHeight="1" x14ac:dyDescent="0.2">
      <c r="A65" s="8" t="s">
        <v>58</v>
      </c>
      <c r="B65" s="14">
        <v>7170.6643195200004</v>
      </c>
      <c r="C65" s="14">
        <v>46912.47154657072</v>
      </c>
      <c r="D65" s="14">
        <v>7043.1062514876239</v>
      </c>
      <c r="E65" s="14">
        <v>6989.0151757212197</v>
      </c>
      <c r="F65" s="14">
        <v>7315.1140249868449</v>
      </c>
      <c r="G65" s="14">
        <v>7956.9574819280424</v>
      </c>
      <c r="H65" s="15">
        <v>8650.1464382596059</v>
      </c>
    </row>
    <row r="66" spans="1:8" ht="18.95" customHeight="1" x14ac:dyDescent="0.2">
      <c r="A66" s="13" t="s">
        <v>54</v>
      </c>
      <c r="B66" s="14">
        <f>SUM(B67:B71)</f>
        <v>3568576.488532139</v>
      </c>
      <c r="C66" s="14">
        <f t="shared" ref="C66:H66" si="12">SUM(C67:C71)</f>
        <v>3110387.1775864037</v>
      </c>
      <c r="D66" s="14">
        <f t="shared" si="12"/>
        <v>3413617.5587303806</v>
      </c>
      <c r="E66" s="14">
        <f t="shared" si="12"/>
        <v>3227976.0733414339</v>
      </c>
      <c r="F66" s="14">
        <f t="shared" si="12"/>
        <v>3359907.7976654209</v>
      </c>
      <c r="G66" s="14">
        <f t="shared" si="12"/>
        <v>3583582.4832659401</v>
      </c>
      <c r="H66" s="15">
        <f t="shared" si="12"/>
        <v>3812342.4729121914</v>
      </c>
    </row>
    <row r="67" spans="1:8" ht="17.649999999999999" customHeight="1" x14ac:dyDescent="0.2">
      <c r="A67" s="8" t="s">
        <v>60</v>
      </c>
      <c r="B67" s="14">
        <v>11997.857237783101</v>
      </c>
      <c r="C67" s="14">
        <v>11384.89251690562</v>
      </c>
      <c r="D67" s="14">
        <v>6380.8708794014074</v>
      </c>
      <c r="E67" s="14">
        <v>8559.8223697065205</v>
      </c>
      <c r="F67" s="14">
        <v>21049.67438782164</v>
      </c>
      <c r="G67" s="14">
        <v>20173.758827976781</v>
      </c>
      <c r="H67" s="15">
        <v>16799.568277851646</v>
      </c>
    </row>
    <row r="68" spans="1:8" ht="17.649999999999999" customHeight="1" x14ac:dyDescent="0.2">
      <c r="A68" s="8" t="s">
        <v>61</v>
      </c>
      <c r="B68" s="14">
        <v>284673.92111319408</v>
      </c>
      <c r="C68" s="14">
        <v>316031.0086370394</v>
      </c>
      <c r="D68" s="14">
        <v>358154.25674372347</v>
      </c>
      <c r="E68" s="14">
        <v>293185.09227746271</v>
      </c>
      <c r="F68" s="14">
        <v>388186.06950070203</v>
      </c>
      <c r="G68" s="14">
        <v>439182.7430525946</v>
      </c>
      <c r="H68" s="15">
        <v>514498.27459172276</v>
      </c>
    </row>
    <row r="69" spans="1:8" ht="17.649999999999999" customHeight="1" x14ac:dyDescent="0.2">
      <c r="A69" s="8" t="s">
        <v>55</v>
      </c>
      <c r="B69" s="14">
        <v>1285508.6357952387</v>
      </c>
      <c r="C69" s="14">
        <v>561480.42070639355</v>
      </c>
      <c r="D69" s="14">
        <v>614933.33250959427</v>
      </c>
      <c r="E69" s="14">
        <v>429683.87044867664</v>
      </c>
      <c r="F69" s="14">
        <v>333824.61116973392</v>
      </c>
      <c r="G69" s="14">
        <v>386930.92084193183</v>
      </c>
      <c r="H69" s="15">
        <v>482270.49728384922</v>
      </c>
    </row>
    <row r="70" spans="1:8" ht="17.649999999999999" customHeight="1" x14ac:dyDescent="0.2">
      <c r="A70" s="8" t="s">
        <v>56</v>
      </c>
      <c r="B70" s="14">
        <v>262831.28218006733</v>
      </c>
      <c r="C70" s="14">
        <v>300240.97374594613</v>
      </c>
      <c r="D70" s="14">
        <v>321021.94575729803</v>
      </c>
      <c r="E70" s="14">
        <v>316958.01680375467</v>
      </c>
      <c r="F70" s="14">
        <v>337732.8017839237</v>
      </c>
      <c r="G70" s="14">
        <v>367931.75352202187</v>
      </c>
      <c r="H70" s="15">
        <v>375312.71800107561</v>
      </c>
    </row>
    <row r="71" spans="1:8" ht="17.649999999999999" customHeight="1" x14ac:dyDescent="0.2">
      <c r="A71" s="8" t="s">
        <v>57</v>
      </c>
      <c r="B71" s="14">
        <v>1723564.7922058559</v>
      </c>
      <c r="C71" s="14">
        <v>1921249.8819801188</v>
      </c>
      <c r="D71" s="14">
        <v>2113127.1528403633</v>
      </c>
      <c r="E71" s="14">
        <v>2179589.2714418336</v>
      </c>
      <c r="F71" s="14">
        <v>2279114.6408232395</v>
      </c>
      <c r="G71" s="14">
        <v>2369363.3070214149</v>
      </c>
      <c r="H71" s="15">
        <v>2423461.4147576923</v>
      </c>
    </row>
    <row r="72" spans="1:8" ht="26.1" customHeight="1" x14ac:dyDescent="0.2">
      <c r="A72" s="24" t="s">
        <v>69</v>
      </c>
      <c r="B72" s="14">
        <v>2090796.8580972685</v>
      </c>
      <c r="C72" s="14">
        <v>2148815.7776631969</v>
      </c>
      <c r="D72" s="14">
        <v>2114744.9480847525</v>
      </c>
      <c r="E72" s="14">
        <v>504143.89553166542</v>
      </c>
      <c r="F72" s="14">
        <v>366203.0382107519</v>
      </c>
      <c r="G72" s="14">
        <v>374639.47411213297</v>
      </c>
      <c r="H72" s="15">
        <v>390261.32687200257</v>
      </c>
    </row>
    <row r="73" spans="1:8" ht="6" customHeight="1" x14ac:dyDescent="0.2">
      <c r="A73" s="26"/>
      <c r="B73" s="21"/>
      <c r="C73" s="21"/>
      <c r="D73" s="19"/>
      <c r="E73" s="19"/>
      <c r="F73" s="19"/>
      <c r="G73" s="21"/>
      <c r="H73" s="23"/>
    </row>
    <row r="74" spans="1:8" ht="6" customHeight="1" x14ac:dyDescent="0.2">
      <c r="B74" s="27"/>
      <c r="C74" s="27"/>
      <c r="D74" s="28"/>
      <c r="E74" s="28"/>
      <c r="F74" s="28"/>
      <c r="G74" s="27"/>
      <c r="H74" s="27"/>
    </row>
    <row r="75" spans="1:8" x14ac:dyDescent="0.2">
      <c r="A75" s="1" t="s">
        <v>65</v>
      </c>
      <c r="B75" s="20"/>
      <c r="C75" s="20"/>
      <c r="G75" s="20"/>
      <c r="H75" s="20"/>
    </row>
    <row r="76" spans="1:8" x14ac:dyDescent="0.2">
      <c r="A76" s="1" t="s">
        <v>70</v>
      </c>
      <c r="B76" s="1"/>
      <c r="C76" s="1"/>
      <c r="G76" s="1"/>
      <c r="H76" s="1"/>
    </row>
    <row r="77" spans="1:8" x14ac:dyDescent="0.2">
      <c r="A77" s="1" t="s">
        <v>3</v>
      </c>
      <c r="B77" s="1"/>
      <c r="C77" s="1"/>
      <c r="G77" s="1"/>
      <c r="H77" s="1"/>
    </row>
    <row r="78" spans="1:8" x14ac:dyDescent="0.2">
      <c r="B78" s="1"/>
      <c r="C78" s="1"/>
      <c r="G78" s="1"/>
      <c r="H78" s="1"/>
    </row>
    <row r="79" spans="1:8" x14ac:dyDescent="0.2">
      <c r="B79" s="1"/>
      <c r="C79" s="1"/>
      <c r="G79" s="1"/>
      <c r="H79" s="1"/>
    </row>
    <row r="80" spans="1:8" x14ac:dyDescent="0.2">
      <c r="B80" s="1"/>
      <c r="C80" s="1"/>
    </row>
  </sheetData>
  <mergeCells count="7">
    <mergeCell ref="B9:H9"/>
    <mergeCell ref="A1:H1"/>
    <mergeCell ref="A2:H2"/>
    <mergeCell ref="A3:H3"/>
    <mergeCell ref="A5:H5"/>
    <mergeCell ref="A6:H6"/>
    <mergeCell ref="B8:H8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  <headerFooter alignWithMargins="0"/>
  <ignoredErrors>
    <ignoredError sqref="B66:H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</vt:lpstr>
      <vt:lpstr>'Cuadro 4'!Área_de_impresión</vt:lpstr>
      <vt:lpstr>'Cuadro 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2024-11-25T20:21:18Z</cp:lastPrinted>
  <dcterms:created xsi:type="dcterms:W3CDTF">2018-11-26T14:54:11Z</dcterms:created>
  <dcterms:modified xsi:type="dcterms:W3CDTF">2024-11-26T14:15:29Z</dcterms:modified>
</cp:coreProperties>
</file>